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/>
  </bookViews>
  <sheets>
    <sheet name="октябрь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4" i="1" l="1"/>
  <c r="L22" i="1"/>
  <c r="K22" i="1"/>
  <c r="J22" i="1"/>
  <c r="E22" i="1"/>
  <c r="D22" i="1"/>
  <c r="C22" i="1"/>
  <c r="E21" i="1"/>
  <c r="H18" i="1"/>
  <c r="G18" i="1"/>
  <c r="G17" i="1"/>
  <c r="F17" i="1"/>
  <c r="E18" i="1"/>
  <c r="E17" i="1"/>
  <c r="E16" i="1"/>
  <c r="E15" i="1"/>
  <c r="E14" i="1"/>
  <c r="E13" i="1"/>
  <c r="L16" i="1"/>
  <c r="L15" i="1"/>
  <c r="L14" i="1"/>
  <c r="G12" i="1"/>
  <c r="G11" i="1"/>
  <c r="K9" i="1"/>
  <c r="E10" i="1"/>
  <c r="F10" i="1"/>
  <c r="G9" i="1"/>
  <c r="E9" i="1"/>
  <c r="D9" i="1"/>
  <c r="F20" i="1" l="1"/>
  <c r="E20" i="1" l="1"/>
  <c r="F11" i="1"/>
  <c r="I24" i="1" l="1"/>
  <c r="H23" i="1" l="1"/>
  <c r="G23" i="1"/>
  <c r="M23" i="1"/>
  <c r="N23" i="1"/>
  <c r="O23" i="1"/>
  <c r="K23" i="1"/>
  <c r="I10" i="1"/>
  <c r="I11" i="1"/>
  <c r="I12" i="1"/>
  <c r="I13" i="1"/>
  <c r="I16" i="1"/>
  <c r="I17" i="1"/>
  <c r="I18" i="1"/>
  <c r="I20" i="1"/>
  <c r="I21" i="1"/>
  <c r="B24" i="1"/>
  <c r="B18" i="1"/>
  <c r="B17" i="1"/>
  <c r="B16" i="1"/>
  <c r="I15" i="1"/>
  <c r="B15" i="1"/>
  <c r="I14" i="1"/>
  <c r="B14" i="1"/>
  <c r="B13" i="1"/>
  <c r="B12" i="1"/>
  <c r="B11" i="1"/>
  <c r="I9" i="1"/>
  <c r="B9" i="1"/>
  <c r="B10" i="1" l="1"/>
  <c r="K19" i="1"/>
  <c r="L19" i="1"/>
  <c r="M19" i="1"/>
  <c r="M25" i="1" s="1"/>
  <c r="N19" i="1"/>
  <c r="N25" i="1" s="1"/>
  <c r="O19" i="1"/>
  <c r="O25" i="1" s="1"/>
  <c r="J19" i="1"/>
  <c r="L23" i="1"/>
  <c r="K25" i="1"/>
  <c r="J23" i="1"/>
  <c r="D19" i="1"/>
  <c r="E19" i="1"/>
  <c r="F19" i="1"/>
  <c r="G19" i="1"/>
  <c r="G25" i="1" s="1"/>
  <c r="H19" i="1"/>
  <c r="H25" i="1" s="1"/>
  <c r="C19" i="1"/>
  <c r="B21" i="1"/>
  <c r="F23" i="1"/>
  <c r="L25" i="1" l="1"/>
  <c r="F25" i="1"/>
  <c r="C23" i="1"/>
  <c r="B22" i="1"/>
  <c r="B19" i="1"/>
  <c r="E23" i="1"/>
  <c r="E25" i="1" s="1"/>
  <c r="B20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<sst xmlns="http://schemas.openxmlformats.org/spreadsheetml/2006/main" count="37" uniqueCount="31">
  <si>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</si>
  <si>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</si>
  <si>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</si>
  <si>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</si>
  <si>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</si>
  <si>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</si>
  <si>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</si>
  <si>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</si>
  <si>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</si>
  <si>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</si>
  <si>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</si>
  <si>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</si>
  <si>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</si>
  <si>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</si>
  <si>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</si>
  <si>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</si>
  <si>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</si>
  <si>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</si>
  <si>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</si>
  <si>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</si>
  <si>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</si>
  <si>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</si>
  <si>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</si>
  <si>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</si>
  <si>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</si>
  <si>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</si>
  <si>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</si>
  <si>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</si>
  <si>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</si>
  <si>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октябрь  2015г</t>
  </si>
  <si>
    <t>ПАО "МРСК Юга"- 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</si>
</sst>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N71">
            <v>307.26100000000002</v>
          </cell>
        </row>
        <row r="72">
          <cell r="N72">
            <v>6975.7020000000002</v>
          </cell>
        </row>
        <row r="73">
          <cell r="N73">
            <v>71.233999999999995</v>
          </cell>
        </row>
        <row r="77">
          <cell r="N77">
            <v>12.103999999999999</v>
          </cell>
        </row>
        <row r="96">
          <cell r="N96">
            <v>18546.786</v>
          </cell>
        </row>
        <row r="98">
          <cell r="N98">
            <v>1208.117</v>
          </cell>
        </row>
        <row r="99">
          <cell r="N99">
            <v>136.80000000000001</v>
          </cell>
        </row>
      </sheetData>
      <sheetData sheetId="4">
        <row r="69">
          <cell r="E69">
            <v>669.13599999999997</v>
          </cell>
          <cell r="N69">
            <v>418.041</v>
          </cell>
        </row>
        <row r="70">
          <cell r="N70">
            <v>448.00700000000001</v>
          </cell>
        </row>
      </sheetData>
      <sheetData sheetId="5">
        <row r="63">
          <cell r="E63">
            <v>27991.579000000002</v>
          </cell>
          <cell r="N63">
            <v>22558.458999999999</v>
          </cell>
        </row>
        <row r="64">
          <cell r="N64">
            <v>20465.28</v>
          </cell>
        </row>
        <row r="65">
          <cell r="N65">
            <v>6508.9139999999998</v>
          </cell>
        </row>
        <row r="98">
          <cell r="H98">
            <v>0</v>
          </cell>
        </row>
        <row r="99">
          <cell r="N99">
            <v>46.762</v>
          </cell>
        </row>
        <row r="111">
          <cell r="N111">
            <v>4.4329999999999998</v>
          </cell>
        </row>
        <row r="121">
          <cell r="N121">
            <v>3297</v>
          </cell>
        </row>
      </sheetData>
      <sheetData sheetId="6"/>
      <sheetData sheetId="7">
        <row r="68">
          <cell r="E68">
            <v>73300.544999999998</v>
          </cell>
          <cell r="N68">
            <v>72575.173999999999</v>
          </cell>
        </row>
        <row r="73">
          <cell r="N73">
            <v>99.414000000000001</v>
          </cell>
        </row>
      </sheetData>
      <sheetData sheetId="8">
        <row r="70">
          <cell r="E70">
            <v>27652.276999999998</v>
          </cell>
          <cell r="N70">
            <v>24989.35</v>
          </cell>
        </row>
        <row r="75">
          <cell r="N75">
            <v>38.048999999999999</v>
          </cell>
        </row>
      </sheetData>
      <sheetData sheetId="9"/>
      <sheetData sheetId="10">
        <row r="68">
          <cell r="E68">
            <v>24787.421999999999</v>
          </cell>
          <cell r="N68">
            <v>24964.028999999999</v>
          </cell>
        </row>
        <row r="73">
          <cell r="N73">
            <v>35.933999999999997</v>
          </cell>
        </row>
      </sheetData>
      <sheetData sheetId="11"/>
      <sheetData sheetId="12">
        <row r="69">
          <cell r="E69">
            <v>239.79300000000001</v>
          </cell>
        </row>
        <row r="70">
          <cell r="K70">
            <v>0</v>
          </cell>
        </row>
      </sheetData>
      <sheetData sheetId="13">
        <row r="69">
          <cell r="E69">
            <v>3838.4960000000001</v>
          </cell>
          <cell r="N69">
            <v>4260.5230000000001</v>
          </cell>
        </row>
      </sheetData>
      <sheetData sheetId="14">
        <row r="69">
          <cell r="E69">
            <v>1789.8520000000001</v>
          </cell>
          <cell r="N69">
            <v>1309.6469999999999</v>
          </cell>
        </row>
      </sheetData>
      <sheetData sheetId="15">
        <row r="69">
          <cell r="E69">
            <v>36749.544000000002</v>
          </cell>
          <cell r="N69">
            <v>15598.298000000001</v>
          </cell>
        </row>
        <row r="70">
          <cell r="N70">
            <v>53338.675999999999</v>
          </cell>
        </row>
        <row r="71">
          <cell r="N71">
            <v>2084.3620000000001</v>
          </cell>
        </row>
        <row r="76">
          <cell r="N76">
            <v>31.742999999999999</v>
          </cell>
        </row>
        <row r="77">
          <cell r="N77">
            <v>85.15</v>
          </cell>
        </row>
        <row r="78">
          <cell r="N78">
            <v>3.0270000000000001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zoomScale="80" zoomScaleNormal="80" workbookViewId="0">
      <selection activeCell="A25" sqref="A25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25</v>
      </c>
      <c r="C7" s="13" t="s">
        <v>27</v>
      </c>
      <c r="D7" s="14"/>
      <c r="E7" s="14"/>
      <c r="F7" s="14"/>
      <c r="G7" s="14"/>
      <c r="H7" s="15"/>
      <c r="I7" s="17" t="s">
        <v>26</v>
      </c>
      <c r="J7" s="13" t="s">
        <v>28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>SUM(C9:H9)</f>
        <v>7354.197000000001</v>
      </c>
      <c r="C9" s="11"/>
      <c r="D9" s="11">
        <f>[1]Ижсталь!$N$72</f>
        <v>6975.7020000000002</v>
      </c>
      <c r="E9" s="11">
        <f>[1]Ижсталь!$N$71</f>
        <v>307.26100000000002</v>
      </c>
      <c r="F9" s="11"/>
      <c r="G9" s="11">
        <f>[1]Ижсталь!$N$73</f>
        <v>71.233999999999995</v>
      </c>
      <c r="H9" s="11"/>
      <c r="I9" s="11">
        <f>SUM(J9:O9)</f>
        <v>12.103999999999999</v>
      </c>
      <c r="J9" s="11"/>
      <c r="K9" s="11">
        <f>[1]Ижсталь!$N$77</f>
        <v>12.103999999999999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ref="B10:B24" si="0">SUM(C10:H10)</f>
        <v>866.048</v>
      </c>
      <c r="C10" s="11"/>
      <c r="D10" s="11"/>
      <c r="E10" s="12">
        <f>[1]ЮУНК!$N$69</f>
        <v>418.041</v>
      </c>
      <c r="F10" s="11">
        <f>[1]ЮУНК!$N$70</f>
        <v>448.00700000000001</v>
      </c>
      <c r="G10" s="11"/>
      <c r="H10" s="11"/>
      <c r="I10" s="11">
        <f t="shared" ref="I10:I22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46.762</v>
      </c>
      <c r="C11" s="11"/>
      <c r="D11" s="11"/>
      <c r="E11" s="11"/>
      <c r="F11" s="11">
        <f>'[1]Междуреч (2)'!$H$98</f>
        <v>0</v>
      </c>
      <c r="G11" s="11">
        <f>'[1]Междуреч (2)'!$N$99</f>
        <v>46.762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4.4329999999999998</v>
      </c>
      <c r="C12" s="11"/>
      <c r="D12" s="11"/>
      <c r="E12" s="11"/>
      <c r="F12" s="11"/>
      <c r="G12" s="11">
        <f>'[1]Междуреч (2)'!$N$111</f>
        <v>4.4329999999999998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3297</v>
      </c>
      <c r="C13" s="11"/>
      <c r="D13" s="11"/>
      <c r="E13" s="11">
        <f>'[1]Междуреч (2)'!$N$121</f>
        <v>3297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72575.173999999999</v>
      </c>
      <c r="C14" s="11"/>
      <c r="D14" s="11"/>
      <c r="E14" s="11">
        <f>[1]БЗФ!$N$68</f>
        <v>72575.173999999999</v>
      </c>
      <c r="F14" s="11"/>
      <c r="G14" s="11"/>
      <c r="H14" s="11"/>
      <c r="I14" s="11">
        <f t="shared" si="1"/>
        <v>99.414000000000001</v>
      </c>
      <c r="J14" s="11"/>
      <c r="K14" s="11"/>
      <c r="L14" s="11">
        <f>[1]БЗФ!$N$73</f>
        <v>99.414000000000001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24989.35</v>
      </c>
      <c r="C15" s="11"/>
      <c r="D15" s="11"/>
      <c r="E15" s="11">
        <f>[1]БМК!$N$70</f>
        <v>24989.35</v>
      </c>
      <c r="F15" s="11"/>
      <c r="G15" s="11"/>
      <c r="H15" s="11"/>
      <c r="I15" s="11">
        <f t="shared" si="1"/>
        <v>38.048999999999999</v>
      </c>
      <c r="J15" s="11"/>
      <c r="K15" s="11"/>
      <c r="L15" s="11">
        <f>[1]БМК!$N$75</f>
        <v>38.048999999999999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24964.028999999999</v>
      </c>
      <c r="C16" s="11"/>
      <c r="D16" s="11"/>
      <c r="E16" s="11">
        <f>[1]Якутуголь!$N$68</f>
        <v>24964.028999999999</v>
      </c>
      <c r="F16" s="11"/>
      <c r="G16" s="11"/>
      <c r="H16" s="11"/>
      <c r="I16" s="11">
        <f t="shared" si="1"/>
        <v>35.933999999999997</v>
      </c>
      <c r="J16" s="11"/>
      <c r="K16" s="11"/>
      <c r="L16" s="11">
        <f>[1]Якутуголь!$N$73</f>
        <v>35.933999999999997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49532.652999999998</v>
      </c>
      <c r="C17" s="11"/>
      <c r="D17" s="11"/>
      <c r="E17" s="11">
        <f>'[1]Междуреч (2)'!$N$63</f>
        <v>22558.458999999999</v>
      </c>
      <c r="F17" s="11">
        <f>'[1]Междуреч (2)'!$N$64</f>
        <v>20465.28</v>
      </c>
      <c r="G17" s="11">
        <f>'[1]Междуреч (2)'!$N$65</f>
        <v>6508.9139999999998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19891.702999999998</v>
      </c>
      <c r="C18" s="11"/>
      <c r="D18" s="11"/>
      <c r="E18" s="11">
        <f>[1]Ижсталь!$N$96</f>
        <v>18546.786</v>
      </c>
      <c r="F18" s="11"/>
      <c r="G18" s="11">
        <f>[1]Ижсталь!$N$98</f>
        <v>1208.117</v>
      </c>
      <c r="H18" s="11">
        <f>[1]Ижсталь!$N$99</f>
        <v>136.80000000000001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69424.356</v>
      </c>
      <c r="C19" s="11">
        <f>SUM(C17:C18)</f>
        <v>0</v>
      </c>
      <c r="D19" s="11">
        <f>SUM(D17:D18)</f>
        <v>0</v>
      </c>
      <c r="E19" s="11">
        <f t="shared" ref="E19:J19" si="2">SUM(E17:E18)</f>
        <v>41105.244999999995</v>
      </c>
      <c r="F19" s="11">
        <f t="shared" si="2"/>
        <v>20465.28</v>
      </c>
      <c r="G19" s="11">
        <f t="shared" si="2"/>
        <v>7717.0309999999999</v>
      </c>
      <c r="H19" s="11">
        <f t="shared" si="2"/>
        <v>136.80000000000001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0</v>
      </c>
      <c r="C20" s="11"/>
      <c r="D20" s="11"/>
      <c r="E20" s="11">
        <f>[1]Балтика!$Y$69</f>
        <v>0</v>
      </c>
      <c r="F20" s="11">
        <f>[1]Балтика!$K$70</f>
        <v>0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4260.5230000000001</v>
      </c>
      <c r="C21" s="11"/>
      <c r="D21" s="11"/>
      <c r="E21" s="11">
        <f>[1]УралКУЗ!$N$69</f>
        <v>4260.5230000000001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71021.335999999996</v>
      </c>
      <c r="C22" s="11">
        <f>[1]ЧМК!$N$70</f>
        <v>53338.675999999999</v>
      </c>
      <c r="D22" s="11">
        <f>[1]ЧМК!$N$71</f>
        <v>2084.3620000000001</v>
      </c>
      <c r="E22" s="11">
        <f>[1]ЧМК!$N$69</f>
        <v>15598.298000000001</v>
      </c>
      <c r="F22" s="11"/>
      <c r="G22" s="11"/>
      <c r="H22" s="11"/>
      <c r="I22" s="11">
        <f t="shared" si="1"/>
        <v>119.92</v>
      </c>
      <c r="J22" s="11">
        <f>[1]ЧМК!$N$77</f>
        <v>85.15</v>
      </c>
      <c r="K22" s="11">
        <f>[1]ЧМК!$N$78</f>
        <v>3.0270000000000001</v>
      </c>
      <c r="L22" s="11">
        <f>[1]ЧМК!$N$76</f>
        <v>31.742999999999999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75281.858999999997</v>
      </c>
      <c r="C23" s="11">
        <f t="shared" ref="C23:H23" si="8">SUM(C20:C22)</f>
        <v>53338.675999999999</v>
      </c>
      <c r="D23" s="11">
        <f t="shared" si="8"/>
        <v>2084.3620000000001</v>
      </c>
      <c r="E23" s="11">
        <f t="shared" si="8"/>
        <v>19858.821</v>
      </c>
      <c r="F23" s="11">
        <f t="shared" si="8"/>
        <v>0</v>
      </c>
      <c r="G23" s="11">
        <f t="shared" si="8"/>
        <v>0</v>
      </c>
      <c r="H23" s="11">
        <f t="shared" si="8"/>
        <v>0</v>
      </c>
      <c r="I23" s="11">
        <f>SUM(J23:O23)</f>
        <v>119.92</v>
      </c>
      <c r="J23" s="11">
        <f>SUM(J20:J22)</f>
        <v>85.15</v>
      </c>
      <c r="K23" s="11">
        <f t="shared" ref="K23:O23" si="9">SUM(K20:K22)</f>
        <v>3.0270000000000001</v>
      </c>
      <c r="L23" s="11">
        <f t="shared" si="9"/>
        <v>31.742999999999999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1309.6469999999999</v>
      </c>
      <c r="C24" s="11"/>
      <c r="D24" s="11"/>
      <c r="E24" s="11">
        <f>'[1]Волга-ФЭСТ'!$N$69</f>
        <v>1309.6469999999999</v>
      </c>
      <c r="F24" s="11"/>
      <c r="G24" s="11"/>
      <c r="H24" s="11"/>
      <c r="I24" s="11">
        <f>SUM(J24:O24)</f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424819.07</v>
      </c>
      <c r="C25" s="11">
        <f t="shared" si="10"/>
        <v>106677.352</v>
      </c>
      <c r="D25" s="11">
        <f t="shared" si="10"/>
        <v>11144.425999999999</v>
      </c>
      <c r="E25" s="11">
        <f t="shared" si="10"/>
        <v>249788.63399999996</v>
      </c>
      <c r="F25" s="11">
        <f>SUM(F9:F24)</f>
        <v>41378.566999999995</v>
      </c>
      <c r="G25" s="11">
        <f t="shared" si="10"/>
        <v>15556.491</v>
      </c>
      <c r="H25" s="11">
        <f t="shared" si="10"/>
        <v>273.60000000000002</v>
      </c>
      <c r="I25" s="11">
        <f t="shared" si="10"/>
        <v>425.34100000000001</v>
      </c>
      <c r="J25" s="11">
        <f t="shared" si="10"/>
        <v>170.3</v>
      </c>
      <c r="K25" s="11">
        <f t="shared" ref="K25:O25" si="11">SUM(K9:K24)</f>
        <v>18.158000000000001</v>
      </c>
      <c r="L25" s="11">
        <f>SUM(L9:L24)</f>
        <v>236.88299999999998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октябрь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2016-07-25T12:04:03Z</dcterms:modified>
</cp:coreProperties>
</file>